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omas\Downloads\CURRENTS\Free Budgeting Tool\EN\"/>
    </mc:Choice>
  </mc:AlternateContent>
  <bookViews>
    <workbookView xWindow="0" yWindow="0" windowWidth="28800" windowHeight="12585"/>
  </bookViews>
  <sheets>
    <sheet name="Budgeting" sheetId="1" r:id="rId1"/>
    <sheet name="Months" sheetId="2" state="hidden" r:id="rId2"/>
  </sheets>
  <definedNames>
    <definedName name="_xlnm.Print_Area" localSheetId="0">Budgeting!$C$2:$K$35</definedName>
    <definedName name="SELMONTH">Table3[Months List]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F15" i="1"/>
  <c r="F16" i="1"/>
  <c r="F17" i="1"/>
  <c r="F18" i="1"/>
  <c r="F19" i="1"/>
  <c r="F20" i="1"/>
  <c r="F21" i="1"/>
  <c r="F22" i="1"/>
  <c r="F23" i="1"/>
  <c r="F24" i="1"/>
  <c r="E35" i="1"/>
  <c r="D7" i="1" s="1"/>
  <c r="D35" i="1"/>
  <c r="D6" i="1" s="1"/>
  <c r="I35" i="1"/>
  <c r="D8" i="1" s="1"/>
  <c r="J35" i="1"/>
  <c r="D9" i="1" s="1"/>
  <c r="K15" i="1"/>
  <c r="K29" i="1"/>
  <c r="K30" i="1"/>
  <c r="K31" i="1"/>
  <c r="K32" i="1"/>
  <c r="K33" i="1"/>
  <c r="K3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D10" i="1" l="1"/>
  <c r="F35" i="1"/>
  <c r="K35" i="1"/>
</calcChain>
</file>

<file path=xl/sharedStrings.xml><?xml version="1.0" encoding="utf-8"?>
<sst xmlns="http://schemas.openxmlformats.org/spreadsheetml/2006/main" count="30" uniqueCount="26">
  <si>
    <t>Starting Balance</t>
  </si>
  <si>
    <t>Planned</t>
  </si>
  <si>
    <t>Actual</t>
  </si>
  <si>
    <t>Difference</t>
  </si>
  <si>
    <t>INCOME</t>
  </si>
  <si>
    <t>EXPENSES</t>
  </si>
  <si>
    <t>Total</t>
  </si>
  <si>
    <t>Total Income (Actual)</t>
  </si>
  <si>
    <t>Total Expenses (Actual)</t>
  </si>
  <si>
    <t>Months List</t>
  </si>
  <si>
    <t>Ending Balance</t>
  </si>
  <si>
    <t>Total Income (Planned)</t>
  </si>
  <si>
    <t>Total Expenses (Planned)</t>
  </si>
  <si>
    <t>Free app by CustomExcelApps.com</t>
  </si>
  <si>
    <t>Personal Budgeting Tool</t>
  </si>
  <si>
    <t>Wage</t>
  </si>
  <si>
    <t>Spouse's wage</t>
  </si>
  <si>
    <t>Other incomes</t>
  </si>
  <si>
    <t>Utilities</t>
  </si>
  <si>
    <t>House rent</t>
  </si>
  <si>
    <t>Internet</t>
  </si>
  <si>
    <t>Mobile</t>
  </si>
  <si>
    <t>Spouse's Mobile</t>
  </si>
  <si>
    <t>Super Market</t>
  </si>
  <si>
    <t>Shopping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</si>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</sst>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[$-409]mmmm\ yyyy;@"/>
  </numFmts>
  <fonts count="10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0"/>
      <color rgb="FF0070C0"/>
      <name val="Calibri"/>
      <family val="2"/>
      <charset val="161"/>
      <scheme val="minor"/>
    </font>
    <font>
      <b/>
      <sz val="24"/>
      <color rgb="FF0070C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2" tint="-0.499984740745262"/>
      <name val="Calibri"/>
      <family val="2"/>
      <charset val="161"/>
      <scheme val="minor"/>
    </font>
    <font>
      <sz val="12"/>
      <color theme="1"/>
      <name val="Calibri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-0.499984740745262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Alignment="1" applyProtection="1">
      <alignment vertical="center" shrinkToFit="1"/>
      <protection locked="0"/>
    </xf>
    <xf numFmtId="164" fontId="0" fillId="0" borderId="0" xfId="0" applyNumberForma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vertical="center"/>
      <protection hidden="1"/>
    </xf>
    <xf numFmtId="164" fontId="2" fillId="2" borderId="4" xfId="0" applyNumberFormat="1" applyFont="1" applyFill="1" applyBorder="1" applyAlignment="1" applyProtection="1">
      <alignment vertical="center"/>
      <protection hidden="1"/>
    </xf>
    <xf numFmtId="164" fontId="6" fillId="2" borderId="1" xfId="0" applyNumberFormat="1" applyFont="1" applyFill="1" applyBorder="1" applyAlignment="1" applyProtection="1">
      <alignment vertical="center"/>
      <protection hidden="1"/>
    </xf>
    <xf numFmtId="164" fontId="2" fillId="2" borderId="2" xfId="0" applyNumberFormat="1" applyFont="1" applyFill="1" applyBorder="1" applyAlignment="1" applyProtection="1">
      <alignment vertical="center"/>
      <protection hidden="1"/>
    </xf>
    <xf numFmtId="164" fontId="5" fillId="2" borderId="2" xfId="0" applyNumberFormat="1" applyFont="1" applyFill="1" applyBorder="1" applyAlignment="1" applyProtection="1">
      <alignment vertical="center"/>
      <protection hidden="1"/>
    </xf>
    <xf numFmtId="0" fontId="4" fillId="2" borderId="0" xfId="0" applyFont="1" applyFill="1" applyAlignment="1">
      <alignment horizontal="left" vertical="center"/>
    </xf>
    <xf numFmtId="165" fontId="3" fillId="2" borderId="0" xfId="0" applyNumberFormat="1" applyFont="1" applyFill="1" applyAlignment="1" applyProtection="1">
      <alignment horizontal="right"/>
      <protection locked="0"/>
    </xf>
    <xf numFmtId="0" fontId="9" fillId="2" borderId="0" xfId="1" applyFont="1" applyFill="1" applyAlignment="1">
      <alignment horizontal="right" vertical="center"/>
    </xf>
    <xf numFmtId="164" fontId="2" fillId="4" borderId="3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164" fontId="7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1" hidden="1"/>
    </dxf>
    <dxf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64" formatCode="[$$-409]#,##0.00_ ;\-[$$-409]#,##0.0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[$$-409]#,##0.00_ ;\-[$$-409]#,##0.0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protection locked="1" hidden="1"/>
    </dxf>
    <dxf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[$$-409]#,##0.00_ ;\-[$$-409]#,##0.0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[$-409]mmmm\ 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8A3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(Budgeting!$C$5,Budgeting!$C$10)</c:f>
              <c:strCache>
                <c:ptCount val="2"/>
                <c:pt idx="0">
                  <c:v>Starting Balance</c:v>
                </c:pt>
                <c:pt idx="1">
                  <c:v>Ending Balance</c:v>
                </c:pt>
              </c:strCache>
            </c:strRef>
          </c:cat>
          <c:val>
            <c:numRef>
              <c:f>(Budgeting!$D$5,Budgeting!$D$10)</c:f>
              <c:numCache>
                <c:formatCode>[$$-409]#,##0.00_ ;\-[$$-409]#,##0.00\ </c:formatCode>
                <c:ptCount val="2"/>
                <c:pt idx="0">
                  <c:v>4000</c:v>
                </c:pt>
                <c:pt idx="1">
                  <c:v>7620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18494416"/>
        <c:axId val="-918493328"/>
      </c:barChart>
      <c:catAx>
        <c:axId val="-91849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-918493328"/>
        <c:crosses val="autoZero"/>
        <c:auto val="1"/>
        <c:lblAlgn val="ctr"/>
        <c:lblOffset val="100"/>
        <c:noMultiLvlLbl val="0"/>
      </c:catAx>
      <c:valAx>
        <c:axId val="-918493328"/>
        <c:scaling>
          <c:orientation val="minMax"/>
        </c:scaling>
        <c:delete val="1"/>
        <c:axPos val="l"/>
        <c:numFmt formatCode="[$$-409]#,##0.00_ ;\-[$$-409]#,##0.00\ " sourceLinked="1"/>
        <c:majorTickMark val="none"/>
        <c:minorTickMark val="none"/>
        <c:tickLblPos val="nextTo"/>
        <c:crossAx val="-91849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331157618455589"/>
          <c:y val="0.12604181775434961"/>
          <c:w val="0.39144736842105265"/>
          <c:h val="0.59351605408629238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2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(Budgeting!$C$7,Budgeting!$C$9)</c:f>
              <c:strCache>
                <c:ptCount val="2"/>
                <c:pt idx="0">
                  <c:v>Total Income (Actual)</c:v>
                </c:pt>
                <c:pt idx="1">
                  <c:v>Total Expenses (Actual)</c:v>
                </c:pt>
              </c:strCache>
            </c:strRef>
          </c:cat>
          <c:val>
            <c:numRef>
              <c:f>(Budgeting!$D$7,Budgeting!$D$9)</c:f>
              <c:numCache>
                <c:formatCode>[$$-409]#,##0.00_ ;\-[$$-409]#,##0.00\ </c:formatCode>
                <c:ptCount val="2"/>
                <c:pt idx="0">
                  <c:v>6250</c:v>
                </c:pt>
                <c:pt idx="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Planned</a:t>
            </a:r>
            <a:r>
              <a:rPr lang="en-US" sz="1000" baseline="0"/>
              <a:t> Vs Actual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(Budgeting!$D$7,Budgeting!$D$9)</c:f>
              <c:numCache>
                <c:formatCode>[$$-409]#,##0.00_ ;\-[$$-409]#,##0.00\ </c:formatCode>
                <c:ptCount val="2"/>
                <c:pt idx="0">
                  <c:v>6250</c:v>
                </c:pt>
                <c:pt idx="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918521616"/>
        <c:axId val="-918510736"/>
      </c:barChar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23"/>
            <c:spPr>
              <a:solidFill>
                <a:schemeClr val="accent2"/>
              </a:solidFill>
              <a:ln w="3175" cap="flat" cmpd="sng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dash"/>
              <c:size val="23"/>
              <c:spPr>
                <a:solidFill>
                  <a:schemeClr val="accent1">
                    <a:lumMod val="50000"/>
                  </a:schemeClr>
                </a:solidFill>
                <a:ln w="3175" cap="flat" cmpd="sng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dPt>
            <c:idx val="1"/>
            <c:marker>
              <c:symbol val="dash"/>
              <c:size val="23"/>
              <c:spPr>
                <a:solidFill>
                  <a:srgbClr val="8A3800"/>
                </a:solidFill>
                <a:ln w="3175" cap="flat" cmpd="sng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val>
            <c:numRef>
              <c:f>(Budgeting!$D$6,Budgeting!$D$8)</c:f>
              <c:numCache>
                <c:formatCode>[$$-409]#,##0.00_ ;\-[$$-409]#,##0.00\ </c:formatCode>
                <c:ptCount val="2"/>
                <c:pt idx="0">
                  <c:v>6400</c:v>
                </c:pt>
                <c:pt idx="1">
                  <c:v>2340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8521616"/>
        <c:axId val="-918510736"/>
      </c:lineChart>
      <c:catAx>
        <c:axId val="-9185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-918510736"/>
        <c:crosses val="autoZero"/>
        <c:auto val="1"/>
        <c:lblAlgn val="ctr"/>
        <c:lblOffset val="100"/>
        <c:noMultiLvlLbl val="0"/>
      </c:catAx>
      <c:valAx>
        <c:axId val="-9185107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.00_ ;\-[$$-409]#,##0.00\ " sourceLinked="1"/>
        <c:majorTickMark val="none"/>
        <c:minorTickMark val="none"/>
        <c:tickLblPos val="nextTo"/>
        <c:crossAx val="-91852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9525</xdr:rowOff>
    </xdr:from>
    <xdr:to>
      <xdr:col>6</xdr:col>
      <xdr:colOff>523876</xdr:colOff>
      <xdr:row>10</xdr:row>
      <xdr:rowOff>23811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4</xdr:row>
      <xdr:rowOff>14287</xdr:rowOff>
    </xdr:from>
    <xdr:to>
      <xdr:col>8</xdr:col>
      <xdr:colOff>809625</xdr:colOff>
      <xdr:row>10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878416</xdr:colOff>
      <xdr:row>4</xdr:row>
      <xdr:rowOff>9524</xdr:rowOff>
    </xdr:from>
    <xdr:to>
      <xdr:col>10</xdr:col>
      <xdr:colOff>1079500</xdr:colOff>
      <xdr:row>10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H14:K35" totalsRowCount="1" headerRowDxfId="29" dataDxfId="28" totalsRowDxfId="8">
  <tableColumns count="4">
    <tableColumn id="1" name="EXPENSES" totalsRowLabel="Total" dataDxfId="12" totalsRowDxfId="3"/>
    <tableColumn id="2" name="Planned" totalsRowFunction="sum" dataDxfId="11" totalsRowDxfId="2"/>
    <tableColumn id="3" name="Actual" totalsRowFunction="sum" dataDxfId="10" totalsRowDxfId="1"/>
    <tableColumn id="4" name="Difference" totalsRowFunction="sum" dataDxfId="9" totalsRowDxfId="0">
      <calculatedColumnFormula>IF(Table1[[#This Row],[Planned]]="","",Table1[[#This Row],[Planned]]-Table1[[#This Row],[Actual]])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C14:F35" totalsRowCount="1" headerRowDxfId="27" dataDxfId="26" totalsRowDxfId="13">
  <tableColumns count="4">
    <tableColumn id="1" name="INCOME" totalsRowLabel="Total" dataDxfId="17" totalsRowDxfId="7"/>
    <tableColumn id="2" name="Planned" totalsRowFunction="sum" dataDxfId="16" totalsRowDxfId="6"/>
    <tableColumn id="3" name="Actual" totalsRowFunction="sum" dataDxfId="15" totalsRowDxfId="5"/>
    <tableColumn id="4" name="Difference" totalsRowFunction="sum" dataDxfId="14" totalsRowDxfId="4">
      <calculatedColumnFormula>IF(Table13[[#This Row],[Planned]]="","",Table13[[#This Row],[Actual]]-Table13[[#This Row],[Planned]])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A133" totalsRowShown="0" headerRowDxfId="25" dataDxfId="24">
  <autoFilter ref="A1:A133"/>
  <tableColumns count="1">
    <tableColumn id="1" name="Months List" dataDxfId="23">
      <calculatedColumnFormula>DATE(YEAR(A1),MONTH(A1)+1,1)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ustomexcelapps.com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1:K41"/>
  <sheetViews>
    <sheetView showRowColHeaders="0" tabSelected="1" zoomScale="90" zoomScaleNormal="90" workbookViewId="0">
      <selection activeCell="L31" sqref="L31"/>
    </sheetView>
  </sheetViews>
  <sheetFormatPr defaultRowHeight="18.75" customHeight="1" x14ac:dyDescent="0.25"/>
  <cols>
    <col min="1" max="2" width="2.140625" style="1" customWidth="1"/>
    <col min="3" max="3" width="31" style="1" customWidth="1"/>
    <col min="4" max="6" width="16.28515625" style="1" customWidth="1"/>
    <col min="7" max="7" width="9.140625" style="1"/>
    <col min="8" max="8" width="31" style="1" customWidth="1"/>
    <col min="9" max="11" width="16.28515625" style="1" customWidth="1"/>
    <col min="12" max="16384" width="9.140625" style="1"/>
  </cols>
  <sheetData>
    <row r="1" spans="3:11" ht="5.25" customHeight="1" x14ac:dyDescent="0.25"/>
    <row r="2" spans="3:11" ht="31.5" x14ac:dyDescent="0.4">
      <c r="C2" s="25" t="s">
        <v>14</v>
      </c>
      <c r="D2" s="25"/>
      <c r="E2" s="25"/>
      <c r="F2" s="4"/>
      <c r="G2" s="4"/>
      <c r="H2" s="4"/>
      <c r="I2" s="26">
        <v>43952</v>
      </c>
      <c r="J2" s="26"/>
      <c r="K2" s="26"/>
    </row>
    <row r="3" spans="3:11" ht="1.5" customHeight="1" x14ac:dyDescent="0.25">
      <c r="C3" s="9"/>
      <c r="D3" s="9"/>
      <c r="E3" s="9"/>
      <c r="F3" s="9"/>
      <c r="G3" s="9"/>
      <c r="H3" s="9"/>
      <c r="I3" s="9"/>
      <c r="J3" s="9"/>
      <c r="K3" s="9"/>
    </row>
    <row r="4" spans="3:11" ht="15" x14ac:dyDescent="0.25">
      <c r="I4" s="27" t="s">
        <v>13</v>
      </c>
      <c r="J4" s="27"/>
      <c r="K4" s="27"/>
    </row>
    <row r="5" spans="3:11" ht="24.75" customHeight="1" thickBot="1" x14ac:dyDescent="0.3">
      <c r="C5" s="12" t="s">
        <v>0</v>
      </c>
      <c r="D5" s="28">
        <v>4000</v>
      </c>
    </row>
    <row r="6" spans="3:11" ht="24.75" customHeight="1" x14ac:dyDescent="0.25">
      <c r="C6" s="16" t="s">
        <v>11</v>
      </c>
      <c r="D6" s="20">
        <f>Table13[[#Totals],[Planned]]</f>
        <v>6400</v>
      </c>
    </row>
    <row r="7" spans="3:11" ht="24.75" customHeight="1" thickBot="1" x14ac:dyDescent="0.3">
      <c r="C7" s="13" t="s">
        <v>7</v>
      </c>
      <c r="D7" s="21">
        <f>Table13[[#Totals],[Actual]]</f>
        <v>6250</v>
      </c>
    </row>
    <row r="8" spans="3:11" ht="24.75" customHeight="1" x14ac:dyDescent="0.25">
      <c r="C8" s="17" t="s">
        <v>12</v>
      </c>
      <c r="D8" s="22">
        <f>Table1[[#Totals],[Planned]]</f>
        <v>2340</v>
      </c>
    </row>
    <row r="9" spans="3:11" ht="24.75" customHeight="1" thickBot="1" x14ac:dyDescent="0.3">
      <c r="C9" s="10" t="s">
        <v>8</v>
      </c>
      <c r="D9" s="23">
        <f>Table1[[#Totals],[Actual]]</f>
        <v>2630</v>
      </c>
    </row>
    <row r="10" spans="3:11" ht="24.75" customHeight="1" thickBot="1" x14ac:dyDescent="0.3">
      <c r="C10" s="11" t="s">
        <v>10</v>
      </c>
      <c r="D10" s="24">
        <f>D5+D7-D9</f>
        <v>7620</v>
      </c>
    </row>
    <row r="11" spans="3:11" ht="15" x14ac:dyDescent="0.25"/>
    <row r="12" spans="3:11" ht="15" hidden="1" x14ac:dyDescent="0.25"/>
    <row r="13" spans="3:11" ht="15" hidden="1" x14ac:dyDescent="0.25"/>
    <row r="14" spans="3:11" ht="24" customHeight="1" x14ac:dyDescent="0.25">
      <c r="C14" s="3" t="s">
        <v>4</v>
      </c>
      <c r="D14" s="2" t="s">
        <v>1</v>
      </c>
      <c r="E14" s="2" t="s">
        <v>2</v>
      </c>
      <c r="F14" s="2" t="s">
        <v>3</v>
      </c>
      <c r="H14" s="3" t="s">
        <v>5</v>
      </c>
      <c r="I14" s="2" t="s">
        <v>1</v>
      </c>
      <c r="J14" s="2" t="s">
        <v>2</v>
      </c>
      <c r="K14" s="2" t="s">
        <v>3</v>
      </c>
    </row>
    <row r="15" spans="3:11" ht="18.75" customHeight="1" x14ac:dyDescent="0.25">
      <c r="C15" s="18" t="s">
        <v>15</v>
      </c>
      <c r="D15" s="19">
        <v>2500</v>
      </c>
      <c r="E15" s="19">
        <v>2500</v>
      </c>
      <c r="F15" s="29">
        <f>IF(Table13[[#This Row],[Planned]]="","",Table13[[#This Row],[Actual]]-Table13[[#This Row],[Planned]])</f>
        <v>0</v>
      </c>
      <c r="H15" s="18" t="s">
        <v>18</v>
      </c>
      <c r="I15" s="19">
        <v>250</v>
      </c>
      <c r="J15" s="19">
        <v>250</v>
      </c>
      <c r="K15" s="29">
        <f>IF(Table1[[#This Row],[Planned]]="","",Table1[[#This Row],[Planned]]-Table1[[#This Row],[Actual]])</f>
        <v>0</v>
      </c>
    </row>
    <row r="16" spans="3:11" ht="18.75" customHeight="1" x14ac:dyDescent="0.25">
      <c r="C16" s="18" t="s">
        <v>16</v>
      </c>
      <c r="D16" s="19">
        <v>2500</v>
      </c>
      <c r="E16" s="19">
        <v>2500</v>
      </c>
      <c r="F16" s="29">
        <f>IF(Table13[[#This Row],[Planned]]="","",Table13[[#This Row],[Actual]]-Table13[[#This Row],[Planned]])</f>
        <v>0</v>
      </c>
      <c r="H16" s="18" t="s">
        <v>19</v>
      </c>
      <c r="I16" s="19">
        <v>800</v>
      </c>
      <c r="J16" s="19">
        <v>800</v>
      </c>
      <c r="K16" s="29">
        <f>IF(Table1[[#This Row],[Planned]]="","",Table1[[#This Row],[Planned]]-Table1[[#This Row],[Actual]])</f>
        <v>0</v>
      </c>
    </row>
    <row r="17" spans="3:11" ht="18.75" customHeight="1" x14ac:dyDescent="0.25">
      <c r="C17" s="18" t="s">
        <v>17</v>
      </c>
      <c r="D17" s="19">
        <v>1400</v>
      </c>
      <c r="E17" s="19">
        <v>1250</v>
      </c>
      <c r="F17" s="29">
        <f>IF(Table13[[#This Row],[Planned]]="","",Table13[[#This Row],[Actual]]-Table13[[#This Row],[Planned]])</f>
        <v>-150</v>
      </c>
      <c r="H17" s="18" t="s">
        <v>20</v>
      </c>
      <c r="I17" s="19">
        <v>40</v>
      </c>
      <c r="J17" s="19">
        <v>40</v>
      </c>
      <c r="K17" s="29">
        <f>IF(Table1[[#This Row],[Planned]]="","",Table1[[#This Row],[Planned]]-Table1[[#This Row],[Actual]])</f>
        <v>0</v>
      </c>
    </row>
    <row r="18" spans="3:11" ht="18.75" customHeight="1" x14ac:dyDescent="0.25">
      <c r="C18" s="18"/>
      <c r="D18" s="19"/>
      <c r="E18" s="19"/>
      <c r="F18" s="29" t="str">
        <f>IF(Table13[[#This Row],[Planned]]="","",Table13[[#This Row],[Actual]]-Table13[[#This Row],[Planned]])</f>
        <v/>
      </c>
      <c r="H18" s="18" t="s">
        <v>21</v>
      </c>
      <c r="I18" s="19">
        <v>80</v>
      </c>
      <c r="J18" s="19">
        <v>80</v>
      </c>
      <c r="K18" s="29">
        <f>IF(Table1[[#This Row],[Planned]]="","",Table1[[#This Row],[Planned]]-Table1[[#This Row],[Actual]])</f>
        <v>0</v>
      </c>
    </row>
    <row r="19" spans="3:11" ht="18.75" customHeight="1" x14ac:dyDescent="0.25">
      <c r="C19" s="18"/>
      <c r="D19" s="19"/>
      <c r="E19" s="19"/>
      <c r="F19" s="29" t="str">
        <f>IF(Table13[[#This Row],[Planned]]="","",Table13[[#This Row],[Actual]]-Table13[[#This Row],[Planned]])</f>
        <v/>
      </c>
      <c r="H19" s="18" t="s">
        <v>22</v>
      </c>
      <c r="I19" s="19">
        <v>70</v>
      </c>
      <c r="J19" s="19">
        <v>90</v>
      </c>
      <c r="K19" s="29">
        <f>IF(Table1[[#This Row],[Planned]]="","",Table1[[#This Row],[Planned]]-Table1[[#This Row],[Actual]])</f>
        <v>-20</v>
      </c>
    </row>
    <row r="20" spans="3:11" ht="18.75" customHeight="1" x14ac:dyDescent="0.25">
      <c r="C20" s="18"/>
      <c r="D20" s="19"/>
      <c r="E20" s="19"/>
      <c r="F20" s="29" t="str">
        <f>IF(Table13[[#This Row],[Planned]]="","",Table13[[#This Row],[Actual]]-Table13[[#This Row],[Planned]])</f>
        <v/>
      </c>
      <c r="H20" s="18" t="s">
        <v>23</v>
      </c>
      <c r="I20" s="19">
        <v>500</v>
      </c>
      <c r="J20" s="19">
        <v>630</v>
      </c>
      <c r="K20" s="29">
        <f>IF(Table1[[#This Row],[Planned]]="","",Table1[[#This Row],[Planned]]-Table1[[#This Row],[Actual]])</f>
        <v>-130</v>
      </c>
    </row>
    <row r="21" spans="3:11" ht="18.75" customHeight="1" x14ac:dyDescent="0.25">
      <c r="C21" s="18"/>
      <c r="D21" s="19"/>
      <c r="E21" s="19"/>
      <c r="F21" s="29" t="str">
        <f>IF(Table13[[#This Row],[Planned]]="","",Table13[[#This Row],[Actual]]-Table13[[#This Row],[Planned]])</f>
        <v/>
      </c>
      <c r="H21" s="18" t="s">
        <v>24</v>
      </c>
      <c r="I21" s="19">
        <v>400</v>
      </c>
      <c r="J21" s="19">
        <v>580</v>
      </c>
      <c r="K21" s="29">
        <f>IF(Table1[[#This Row],[Planned]]="","",Table1[[#This Row],[Planned]]-Table1[[#This Row],[Actual]])</f>
        <v>-180</v>
      </c>
    </row>
    <row r="22" spans="3:11" ht="18.75" customHeight="1" x14ac:dyDescent="0.25">
      <c r="C22" s="18"/>
      <c r="D22" s="19"/>
      <c r="E22" s="19"/>
      <c r="F22" s="29" t="str">
        <f>IF(Table13[[#This Row],[Planned]]="","",Table13[[#This Row],[Actual]]-Table13[[#This Row],[Planned]])</f>
        <v/>
      </c>
      <c r="H22" s="18" t="s">
        <v>25</v>
      </c>
      <c r="I22" s="19">
        <v>200</v>
      </c>
      <c r="J22" s="19">
        <v>160</v>
      </c>
      <c r="K22" s="29">
        <f>IF(Table1[[#This Row],[Planned]]="","",Table1[[#This Row],[Planned]]-Table1[[#This Row],[Actual]])</f>
        <v>40</v>
      </c>
    </row>
    <row r="23" spans="3:11" ht="18.75" customHeight="1" x14ac:dyDescent="0.25">
      <c r="C23" s="18"/>
      <c r="D23" s="19"/>
      <c r="E23" s="19"/>
      <c r="F23" s="29" t="str">
        <f>IF(Table13[[#This Row],[Planned]]="","",Table13[[#This Row],[Actual]]-Table13[[#This Row],[Planned]])</f>
        <v/>
      </c>
      <c r="H23" s="18"/>
      <c r="I23" s="19"/>
      <c r="J23" s="19"/>
      <c r="K23" s="29" t="str">
        <f>IF(Table1[[#This Row],[Planned]]="","",Table1[[#This Row],[Planned]]-Table1[[#This Row],[Actual]])</f>
        <v/>
      </c>
    </row>
    <row r="24" spans="3:11" ht="18.75" customHeight="1" x14ac:dyDescent="0.25">
      <c r="C24" s="18"/>
      <c r="D24" s="19"/>
      <c r="E24" s="19"/>
      <c r="F24" s="29" t="str">
        <f>IF(Table13[[#This Row],[Planned]]="","",Table13[[#This Row],[Actual]]-Table13[[#This Row],[Planned]])</f>
        <v/>
      </c>
      <c r="H24" s="18"/>
      <c r="I24" s="19"/>
      <c r="J24" s="19"/>
      <c r="K24" s="29" t="str">
        <f>IF(Table1[[#This Row],[Planned]]="","",Table1[[#This Row],[Planned]]-Table1[[#This Row],[Actual]])</f>
        <v/>
      </c>
    </row>
    <row r="25" spans="3:11" ht="18.75" customHeight="1" x14ac:dyDescent="0.25">
      <c r="C25" s="18"/>
      <c r="D25" s="19"/>
      <c r="E25" s="19"/>
      <c r="F25" s="29" t="str">
        <f>IF(Table13[[#This Row],[Planned]]="","",Table13[[#This Row],[Actual]]-Table13[[#This Row],[Planned]])</f>
        <v/>
      </c>
      <c r="H25" s="18"/>
      <c r="I25" s="19"/>
      <c r="J25" s="19"/>
      <c r="K25" s="29" t="str">
        <f>IF(Table1[[#This Row],[Planned]]="","",Table1[[#This Row],[Planned]]-Table1[[#This Row],[Actual]])</f>
        <v/>
      </c>
    </row>
    <row r="26" spans="3:11" ht="18.75" customHeight="1" x14ac:dyDescent="0.25">
      <c r="C26" s="18"/>
      <c r="D26" s="19"/>
      <c r="E26" s="19"/>
      <c r="F26" s="29" t="str">
        <f>IF(Table13[[#This Row],[Planned]]="","",Table13[[#This Row],[Actual]]-Table13[[#This Row],[Planned]])</f>
        <v/>
      </c>
      <c r="H26" s="18"/>
      <c r="I26" s="19"/>
      <c r="J26" s="19"/>
      <c r="K26" s="29" t="str">
        <f>IF(Table1[[#This Row],[Planned]]="","",Table1[[#This Row],[Planned]]-Table1[[#This Row],[Actual]])</f>
        <v/>
      </c>
    </row>
    <row r="27" spans="3:11" ht="18.75" customHeight="1" x14ac:dyDescent="0.25">
      <c r="C27" s="18"/>
      <c r="D27" s="19"/>
      <c r="E27" s="19"/>
      <c r="F27" s="29" t="str">
        <f>IF(Table13[[#This Row],[Planned]]="","",Table13[[#This Row],[Actual]]-Table13[[#This Row],[Planned]])</f>
        <v/>
      </c>
      <c r="H27" s="18"/>
      <c r="I27" s="19"/>
      <c r="J27" s="19"/>
      <c r="K27" s="29" t="str">
        <f>IF(Table1[[#This Row],[Planned]]="","",Table1[[#This Row],[Planned]]-Table1[[#This Row],[Actual]])</f>
        <v/>
      </c>
    </row>
    <row r="28" spans="3:11" ht="18.75" customHeight="1" x14ac:dyDescent="0.25">
      <c r="C28" s="18"/>
      <c r="D28" s="19"/>
      <c r="E28" s="19"/>
      <c r="F28" s="29" t="str">
        <f>IF(Table13[[#This Row],[Planned]]="","",Table13[[#This Row],[Actual]]-Table13[[#This Row],[Planned]])</f>
        <v/>
      </c>
      <c r="H28" s="18"/>
      <c r="I28" s="19"/>
      <c r="J28" s="19"/>
      <c r="K28" s="29" t="str">
        <f>IF(Table1[[#This Row],[Planned]]="","",Table1[[#This Row],[Planned]]-Table1[[#This Row],[Actual]])</f>
        <v/>
      </c>
    </row>
    <row r="29" spans="3:11" ht="18.75" customHeight="1" x14ac:dyDescent="0.25">
      <c r="C29" s="18"/>
      <c r="D29" s="19"/>
      <c r="E29" s="19"/>
      <c r="F29" s="29" t="str">
        <f>IF(Table13[[#This Row],[Planned]]="","",Table13[[#This Row],[Actual]]-Table13[[#This Row],[Planned]])</f>
        <v/>
      </c>
      <c r="H29" s="18"/>
      <c r="I29" s="19"/>
      <c r="J29" s="19"/>
      <c r="K29" s="29" t="str">
        <f>IF(Table1[[#This Row],[Planned]]="","",Table1[[#This Row],[Planned]]-Table1[[#This Row],[Actual]])</f>
        <v/>
      </c>
    </row>
    <row r="30" spans="3:11" ht="18.75" customHeight="1" x14ac:dyDescent="0.25">
      <c r="C30" s="18"/>
      <c r="D30" s="19"/>
      <c r="E30" s="19"/>
      <c r="F30" s="29" t="str">
        <f>IF(Table13[[#This Row],[Planned]]="","",Table13[[#This Row],[Actual]]-Table13[[#This Row],[Planned]])</f>
        <v/>
      </c>
      <c r="H30" s="18"/>
      <c r="I30" s="19"/>
      <c r="J30" s="19"/>
      <c r="K30" s="29" t="str">
        <f>IF(Table1[[#This Row],[Planned]]="","",Table1[[#This Row],[Planned]]-Table1[[#This Row],[Actual]])</f>
        <v/>
      </c>
    </row>
    <row r="31" spans="3:11" ht="18.75" customHeight="1" x14ac:dyDescent="0.25">
      <c r="C31" s="18"/>
      <c r="D31" s="19"/>
      <c r="E31" s="19"/>
      <c r="F31" s="29" t="str">
        <f>IF(Table13[[#This Row],[Planned]]="","",Table13[[#This Row],[Actual]]-Table13[[#This Row],[Planned]])</f>
        <v/>
      </c>
      <c r="H31" s="18"/>
      <c r="I31" s="19"/>
      <c r="J31" s="19"/>
      <c r="K31" s="29" t="str">
        <f>IF(Table1[[#This Row],[Planned]]="","",Table1[[#This Row],[Planned]]-Table1[[#This Row],[Actual]])</f>
        <v/>
      </c>
    </row>
    <row r="32" spans="3:11" ht="18.75" customHeight="1" x14ac:dyDescent="0.25">
      <c r="C32" s="18"/>
      <c r="D32" s="19"/>
      <c r="E32" s="19"/>
      <c r="F32" s="29" t="str">
        <f>IF(Table13[[#This Row],[Planned]]="","",Table13[[#This Row],[Actual]]-Table13[[#This Row],[Planned]])</f>
        <v/>
      </c>
      <c r="H32" s="18"/>
      <c r="I32" s="19"/>
      <c r="J32" s="19"/>
      <c r="K32" s="29" t="str">
        <f>IF(Table1[[#This Row],[Planned]]="","",Table1[[#This Row],[Planned]]-Table1[[#This Row],[Actual]])</f>
        <v/>
      </c>
    </row>
    <row r="33" spans="3:11" ht="18.75" customHeight="1" x14ac:dyDescent="0.25">
      <c r="C33" s="18"/>
      <c r="D33" s="19"/>
      <c r="E33" s="19"/>
      <c r="F33" s="29" t="str">
        <f>IF(Table13[[#This Row],[Planned]]="","",Table13[[#This Row],[Actual]]-Table13[[#This Row],[Planned]])</f>
        <v/>
      </c>
      <c r="H33" s="18"/>
      <c r="I33" s="19"/>
      <c r="J33" s="19"/>
      <c r="K33" s="29" t="str">
        <f>IF(Table1[[#This Row],[Planned]]="","",Table1[[#This Row],[Planned]]-Table1[[#This Row],[Actual]])</f>
        <v/>
      </c>
    </row>
    <row r="34" spans="3:11" ht="18.75" customHeight="1" x14ac:dyDescent="0.25">
      <c r="C34" s="18"/>
      <c r="D34" s="19"/>
      <c r="E34" s="19"/>
      <c r="F34" s="29" t="str">
        <f>IF(Table13[[#This Row],[Planned]]="","",Table13[[#This Row],[Actual]]-Table13[[#This Row],[Planned]])</f>
        <v/>
      </c>
      <c r="H34" s="18"/>
      <c r="I34" s="19"/>
      <c r="J34" s="19"/>
      <c r="K34" s="29" t="str">
        <f>IF(Table1[[#This Row],[Planned]]="","",Table1[[#This Row],[Planned]]-Table1[[#This Row],[Actual]])</f>
        <v/>
      </c>
    </row>
    <row r="35" spans="3:11" ht="18.75" customHeight="1" x14ac:dyDescent="0.25">
      <c r="C35" s="30" t="s">
        <v>6</v>
      </c>
      <c r="D35" s="31">
        <f>SUBTOTAL(109,Table13[Planned])</f>
        <v>6400</v>
      </c>
      <c r="E35" s="31">
        <f>SUBTOTAL(109,Table13[Actual])</f>
        <v>6250</v>
      </c>
      <c r="F35" s="31">
        <f>SUBTOTAL(109,Table13[Difference])</f>
        <v>-150</v>
      </c>
      <c r="H35" s="32" t="s">
        <v>6</v>
      </c>
      <c r="I35" s="33">
        <f>SUBTOTAL(109,Table1[Planned])</f>
        <v>2340</v>
      </c>
      <c r="J35" s="33">
        <f>SUBTOTAL(109,Table1[Actual])</f>
        <v>2630</v>
      </c>
      <c r="K35" s="33">
        <f>SUBTOTAL(109,Table1[Difference])</f>
        <v>-290</v>
      </c>
    </row>
    <row r="41" spans="3:11" ht="18.75" customHeight="1" x14ac:dyDescent="0.25">
      <c r="I41" s="14"/>
      <c r="J41" s="15"/>
    </row>
  </sheetData>
  <sheetProtection algorithmName="SHA-512" hashValue="UGG64eGRdPbq7C3h6A5tPbGQFmTNZoMg2nWGiKk6qVTZ/5WEDHTLn9gNX8Va/6TXTAPCSQXoTh9zikftqkQjpA==" saltValue="PAHxmudeBMdrlX4NI6AiKg==" spinCount="100000" sheet="1" objects="1" scenarios="1"/>
  <mergeCells count="3">
    <mergeCell ref="I2:K2"/>
    <mergeCell ref="I4:K4"/>
    <mergeCell ref="C2:E2"/>
  </mergeCells>
  <conditionalFormatting sqref="K15:K34">
    <cfRule type="cellIs" dxfId="22" priority="6" operator="lessThan">
      <formula>0</formula>
    </cfRule>
  </conditionalFormatting>
  <conditionalFormatting sqref="F15:F34">
    <cfRule type="cellIs" dxfId="21" priority="4" operator="lessThan">
      <formula>0</formula>
    </cfRule>
  </conditionalFormatting>
  <conditionalFormatting sqref="K35">
    <cfRule type="cellIs" dxfId="20" priority="3" operator="lessThan">
      <formula>0</formula>
    </cfRule>
  </conditionalFormatting>
  <conditionalFormatting sqref="F35">
    <cfRule type="cellIs" dxfId="19" priority="2" operator="lessThan">
      <formula>0</formula>
    </cfRule>
  </conditionalFormatting>
  <conditionalFormatting sqref="D10">
    <cfRule type="cellIs" dxfId="18" priority="1" operator="lessThan">
      <formula>0</formula>
    </cfRule>
  </conditionalFormatting>
  <dataValidations count="3">
    <dataValidation type="list" allowBlank="1" showInputMessage="1" showErrorMessage="1" prompt="Please select a month from the drop down menu" sqref="I2:K2">
      <formula1>SELMONTH</formula1>
    </dataValidation>
    <dataValidation type="decimal" allowBlank="1" showInputMessage="1" showErrorMessage="1" prompt="Please type your starting balance here" sqref="D5">
      <formula1>-1000000000</formula1>
      <formula2>1000000000</formula2>
    </dataValidation>
    <dataValidation type="decimal" allowBlank="1" showInputMessage="1" showErrorMessage="1" error="Please type only numbers in this cell" sqref="D15:E34 I15:J34">
      <formula1>-1000000000</formula1>
      <formula2>1000000000</formula2>
    </dataValidation>
  </dataValidations>
  <hyperlinks>
    <hyperlink ref="I4:K4" r:id="rId1" tooltip="Click here to visit website" display="Free app by CustomExcelApps.com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40"/>
  <sheetViews>
    <sheetView showRowColHeaders="0" topLeftCell="A76" workbookViewId="0"/>
  </sheetViews>
  <sheetFormatPr defaultRowHeight="21" customHeight="1" x14ac:dyDescent="0.25"/>
  <cols>
    <col min="1" max="1" width="30.7109375" style="8" customWidth="1"/>
    <col min="2" max="16384" width="9.140625" style="1"/>
  </cols>
  <sheetData>
    <row r="1" spans="1:1" ht="21" customHeight="1" x14ac:dyDescent="0.25">
      <c r="A1" s="5" t="s">
        <v>9</v>
      </c>
    </row>
    <row r="2" spans="1:1" ht="21" customHeight="1" x14ac:dyDescent="0.25">
      <c r="A2" s="6">
        <v>43831</v>
      </c>
    </row>
    <row r="3" spans="1:1" ht="21" customHeight="1" x14ac:dyDescent="0.25">
      <c r="A3" s="6">
        <f>DATE(YEAR(A2),MONTH(A2)+1,1)</f>
        <v>43862</v>
      </c>
    </row>
    <row r="4" spans="1:1" ht="21" customHeight="1" x14ac:dyDescent="0.25">
      <c r="A4" s="6">
        <f t="shared" ref="A4:A67" si="0">DATE(YEAR(A3),MONTH(A3)+1,1)</f>
        <v>43891</v>
      </c>
    </row>
    <row r="5" spans="1:1" ht="21" customHeight="1" x14ac:dyDescent="0.25">
      <c r="A5" s="6">
        <f t="shared" si="0"/>
        <v>43922</v>
      </c>
    </row>
    <row r="6" spans="1:1" ht="21" customHeight="1" x14ac:dyDescent="0.25">
      <c r="A6" s="6">
        <f t="shared" si="0"/>
        <v>43952</v>
      </c>
    </row>
    <row r="7" spans="1:1" ht="21" customHeight="1" x14ac:dyDescent="0.25">
      <c r="A7" s="6">
        <f t="shared" si="0"/>
        <v>43983</v>
      </c>
    </row>
    <row r="8" spans="1:1" ht="21" customHeight="1" x14ac:dyDescent="0.25">
      <c r="A8" s="6">
        <f t="shared" si="0"/>
        <v>44013</v>
      </c>
    </row>
    <row r="9" spans="1:1" ht="21" customHeight="1" x14ac:dyDescent="0.25">
      <c r="A9" s="6">
        <f t="shared" si="0"/>
        <v>44044</v>
      </c>
    </row>
    <row r="10" spans="1:1" ht="21" customHeight="1" x14ac:dyDescent="0.25">
      <c r="A10" s="6">
        <f t="shared" si="0"/>
        <v>44075</v>
      </c>
    </row>
    <row r="11" spans="1:1" ht="21" customHeight="1" x14ac:dyDescent="0.25">
      <c r="A11" s="6">
        <f t="shared" si="0"/>
        <v>44105</v>
      </c>
    </row>
    <row r="12" spans="1:1" ht="21" customHeight="1" x14ac:dyDescent="0.25">
      <c r="A12" s="6">
        <f t="shared" si="0"/>
        <v>44136</v>
      </c>
    </row>
    <row r="13" spans="1:1" ht="21" customHeight="1" x14ac:dyDescent="0.25">
      <c r="A13" s="6">
        <f t="shared" si="0"/>
        <v>44166</v>
      </c>
    </row>
    <row r="14" spans="1:1" ht="21" customHeight="1" x14ac:dyDescent="0.25">
      <c r="A14" s="6">
        <f t="shared" si="0"/>
        <v>44197</v>
      </c>
    </row>
    <row r="15" spans="1:1" ht="21" customHeight="1" x14ac:dyDescent="0.25">
      <c r="A15" s="6">
        <f t="shared" si="0"/>
        <v>44228</v>
      </c>
    </row>
    <row r="16" spans="1:1" ht="21" customHeight="1" x14ac:dyDescent="0.25">
      <c r="A16" s="6">
        <f t="shared" si="0"/>
        <v>44256</v>
      </c>
    </row>
    <row r="17" spans="1:1" ht="21" customHeight="1" x14ac:dyDescent="0.25">
      <c r="A17" s="6">
        <f t="shared" si="0"/>
        <v>44287</v>
      </c>
    </row>
    <row r="18" spans="1:1" ht="21" customHeight="1" x14ac:dyDescent="0.25">
      <c r="A18" s="6">
        <f t="shared" si="0"/>
        <v>44317</v>
      </c>
    </row>
    <row r="19" spans="1:1" ht="21" customHeight="1" x14ac:dyDescent="0.25">
      <c r="A19" s="6">
        <f t="shared" si="0"/>
        <v>44348</v>
      </c>
    </row>
    <row r="20" spans="1:1" ht="21" customHeight="1" x14ac:dyDescent="0.25">
      <c r="A20" s="6">
        <f t="shared" si="0"/>
        <v>44378</v>
      </c>
    </row>
    <row r="21" spans="1:1" ht="21" customHeight="1" x14ac:dyDescent="0.25">
      <c r="A21" s="6">
        <f t="shared" si="0"/>
        <v>44409</v>
      </c>
    </row>
    <row r="22" spans="1:1" ht="21" customHeight="1" x14ac:dyDescent="0.25">
      <c r="A22" s="6">
        <f t="shared" si="0"/>
        <v>44440</v>
      </c>
    </row>
    <row r="23" spans="1:1" ht="21" customHeight="1" x14ac:dyDescent="0.25">
      <c r="A23" s="6">
        <f t="shared" si="0"/>
        <v>44470</v>
      </c>
    </row>
    <row r="24" spans="1:1" ht="21" customHeight="1" x14ac:dyDescent="0.25">
      <c r="A24" s="6">
        <f t="shared" si="0"/>
        <v>44501</v>
      </c>
    </row>
    <row r="25" spans="1:1" ht="21" customHeight="1" x14ac:dyDescent="0.25">
      <c r="A25" s="6">
        <f t="shared" si="0"/>
        <v>44531</v>
      </c>
    </row>
    <row r="26" spans="1:1" ht="21" customHeight="1" x14ac:dyDescent="0.25">
      <c r="A26" s="6">
        <f t="shared" si="0"/>
        <v>44562</v>
      </c>
    </row>
    <row r="27" spans="1:1" ht="21" customHeight="1" x14ac:dyDescent="0.25">
      <c r="A27" s="6">
        <f t="shared" si="0"/>
        <v>44593</v>
      </c>
    </row>
    <row r="28" spans="1:1" ht="21" customHeight="1" x14ac:dyDescent="0.25">
      <c r="A28" s="6">
        <f t="shared" si="0"/>
        <v>44621</v>
      </c>
    </row>
    <row r="29" spans="1:1" ht="21" customHeight="1" x14ac:dyDescent="0.25">
      <c r="A29" s="6">
        <f t="shared" si="0"/>
        <v>44652</v>
      </c>
    </row>
    <row r="30" spans="1:1" ht="21" customHeight="1" x14ac:dyDescent="0.25">
      <c r="A30" s="6">
        <f t="shared" si="0"/>
        <v>44682</v>
      </c>
    </row>
    <row r="31" spans="1:1" ht="21" customHeight="1" x14ac:dyDescent="0.25">
      <c r="A31" s="6">
        <f t="shared" si="0"/>
        <v>44713</v>
      </c>
    </row>
    <row r="32" spans="1:1" ht="21" customHeight="1" x14ac:dyDescent="0.25">
      <c r="A32" s="6">
        <f t="shared" si="0"/>
        <v>44743</v>
      </c>
    </row>
    <row r="33" spans="1:1" ht="21" customHeight="1" x14ac:dyDescent="0.25">
      <c r="A33" s="6">
        <f t="shared" si="0"/>
        <v>44774</v>
      </c>
    </row>
    <row r="34" spans="1:1" ht="21" customHeight="1" x14ac:dyDescent="0.25">
      <c r="A34" s="6">
        <f t="shared" si="0"/>
        <v>44805</v>
      </c>
    </row>
    <row r="35" spans="1:1" ht="21" customHeight="1" x14ac:dyDescent="0.25">
      <c r="A35" s="6">
        <f t="shared" si="0"/>
        <v>44835</v>
      </c>
    </row>
    <row r="36" spans="1:1" ht="21" customHeight="1" x14ac:dyDescent="0.25">
      <c r="A36" s="6">
        <f t="shared" si="0"/>
        <v>44866</v>
      </c>
    </row>
    <row r="37" spans="1:1" ht="21" customHeight="1" x14ac:dyDescent="0.25">
      <c r="A37" s="6">
        <f>DATE(YEAR(A36),MONTH(A36)+1,1)</f>
        <v>44896</v>
      </c>
    </row>
    <row r="38" spans="1:1" ht="21" customHeight="1" x14ac:dyDescent="0.25">
      <c r="A38" s="6">
        <f t="shared" si="0"/>
        <v>44927</v>
      </c>
    </row>
    <row r="39" spans="1:1" ht="21" customHeight="1" x14ac:dyDescent="0.25">
      <c r="A39" s="6">
        <f t="shared" si="0"/>
        <v>44958</v>
      </c>
    </row>
    <row r="40" spans="1:1" ht="21" customHeight="1" x14ac:dyDescent="0.25">
      <c r="A40" s="6">
        <f t="shared" si="0"/>
        <v>44986</v>
      </c>
    </row>
    <row r="41" spans="1:1" ht="21" customHeight="1" x14ac:dyDescent="0.25">
      <c r="A41" s="6">
        <f t="shared" si="0"/>
        <v>45017</v>
      </c>
    </row>
    <row r="42" spans="1:1" ht="21" customHeight="1" x14ac:dyDescent="0.25">
      <c r="A42" s="6">
        <f t="shared" si="0"/>
        <v>45047</v>
      </c>
    </row>
    <row r="43" spans="1:1" ht="21" customHeight="1" x14ac:dyDescent="0.25">
      <c r="A43" s="6">
        <f t="shared" si="0"/>
        <v>45078</v>
      </c>
    </row>
    <row r="44" spans="1:1" ht="21" customHeight="1" x14ac:dyDescent="0.25">
      <c r="A44" s="6">
        <f t="shared" si="0"/>
        <v>45108</v>
      </c>
    </row>
    <row r="45" spans="1:1" ht="21" customHeight="1" x14ac:dyDescent="0.25">
      <c r="A45" s="6">
        <f t="shared" si="0"/>
        <v>45139</v>
      </c>
    </row>
    <row r="46" spans="1:1" ht="21" customHeight="1" x14ac:dyDescent="0.25">
      <c r="A46" s="6">
        <f t="shared" si="0"/>
        <v>45170</v>
      </c>
    </row>
    <row r="47" spans="1:1" ht="21" customHeight="1" x14ac:dyDescent="0.25">
      <c r="A47" s="6">
        <f t="shared" si="0"/>
        <v>45200</v>
      </c>
    </row>
    <row r="48" spans="1:1" ht="21" customHeight="1" x14ac:dyDescent="0.25">
      <c r="A48" s="6">
        <f t="shared" si="0"/>
        <v>45231</v>
      </c>
    </row>
    <row r="49" spans="1:1" ht="21" customHeight="1" x14ac:dyDescent="0.25">
      <c r="A49" s="6">
        <f t="shared" si="0"/>
        <v>45261</v>
      </c>
    </row>
    <row r="50" spans="1:1" ht="21" customHeight="1" x14ac:dyDescent="0.25">
      <c r="A50" s="6">
        <f t="shared" si="0"/>
        <v>45292</v>
      </c>
    </row>
    <row r="51" spans="1:1" ht="21" customHeight="1" x14ac:dyDescent="0.25">
      <c r="A51" s="6">
        <f t="shared" si="0"/>
        <v>45323</v>
      </c>
    </row>
    <row r="52" spans="1:1" ht="21" customHeight="1" x14ac:dyDescent="0.25">
      <c r="A52" s="6">
        <f t="shared" si="0"/>
        <v>45352</v>
      </c>
    </row>
    <row r="53" spans="1:1" ht="21" customHeight="1" x14ac:dyDescent="0.25">
      <c r="A53" s="6">
        <f t="shared" si="0"/>
        <v>45383</v>
      </c>
    </row>
    <row r="54" spans="1:1" ht="21" customHeight="1" x14ac:dyDescent="0.25">
      <c r="A54" s="6">
        <f t="shared" si="0"/>
        <v>45413</v>
      </c>
    </row>
    <row r="55" spans="1:1" ht="21" customHeight="1" x14ac:dyDescent="0.25">
      <c r="A55" s="6">
        <f t="shared" si="0"/>
        <v>45444</v>
      </c>
    </row>
    <row r="56" spans="1:1" ht="21" customHeight="1" x14ac:dyDescent="0.25">
      <c r="A56" s="6">
        <f t="shared" si="0"/>
        <v>45474</v>
      </c>
    </row>
    <row r="57" spans="1:1" ht="21" customHeight="1" x14ac:dyDescent="0.25">
      <c r="A57" s="6">
        <f t="shared" si="0"/>
        <v>45505</v>
      </c>
    </row>
    <row r="58" spans="1:1" ht="21" customHeight="1" x14ac:dyDescent="0.25">
      <c r="A58" s="6">
        <f t="shared" si="0"/>
        <v>45536</v>
      </c>
    </row>
    <row r="59" spans="1:1" ht="21" customHeight="1" x14ac:dyDescent="0.25">
      <c r="A59" s="6">
        <f t="shared" si="0"/>
        <v>45566</v>
      </c>
    </row>
    <row r="60" spans="1:1" ht="21" customHeight="1" x14ac:dyDescent="0.25">
      <c r="A60" s="6">
        <f t="shared" si="0"/>
        <v>45597</v>
      </c>
    </row>
    <row r="61" spans="1:1" ht="21" customHeight="1" x14ac:dyDescent="0.25">
      <c r="A61" s="6">
        <f t="shared" si="0"/>
        <v>45627</v>
      </c>
    </row>
    <row r="62" spans="1:1" ht="21" customHeight="1" x14ac:dyDescent="0.25">
      <c r="A62" s="6">
        <f t="shared" si="0"/>
        <v>45658</v>
      </c>
    </row>
    <row r="63" spans="1:1" ht="21" customHeight="1" x14ac:dyDescent="0.25">
      <c r="A63" s="6">
        <f t="shared" si="0"/>
        <v>45689</v>
      </c>
    </row>
    <row r="64" spans="1:1" ht="21" customHeight="1" x14ac:dyDescent="0.25">
      <c r="A64" s="6">
        <f t="shared" si="0"/>
        <v>45717</v>
      </c>
    </row>
    <row r="65" spans="1:1" ht="21" customHeight="1" x14ac:dyDescent="0.25">
      <c r="A65" s="6">
        <f t="shared" si="0"/>
        <v>45748</v>
      </c>
    </row>
    <row r="66" spans="1:1" ht="21" customHeight="1" x14ac:dyDescent="0.25">
      <c r="A66" s="6">
        <f t="shared" si="0"/>
        <v>45778</v>
      </c>
    </row>
    <row r="67" spans="1:1" ht="21" customHeight="1" x14ac:dyDescent="0.25">
      <c r="A67" s="6">
        <f t="shared" si="0"/>
        <v>45809</v>
      </c>
    </row>
    <row r="68" spans="1:1" ht="21" customHeight="1" x14ac:dyDescent="0.25">
      <c r="A68" s="6">
        <f t="shared" ref="A68:A69" si="1">DATE(YEAR(A67),MONTH(A67)+1,1)</f>
        <v>45839</v>
      </c>
    </row>
    <row r="69" spans="1:1" ht="21" customHeight="1" x14ac:dyDescent="0.25">
      <c r="A69" s="6">
        <f t="shared" si="1"/>
        <v>45870</v>
      </c>
    </row>
    <row r="70" spans="1:1" ht="21" customHeight="1" x14ac:dyDescent="0.25">
      <c r="A70" s="6">
        <f>DATE(YEAR(A69),MONTH(A69)+1,1)</f>
        <v>45901</v>
      </c>
    </row>
    <row r="71" spans="1:1" ht="21" customHeight="1" x14ac:dyDescent="0.25">
      <c r="A71" s="6">
        <f t="shared" ref="A71:A103" si="2">DATE(YEAR(A70),MONTH(A70)+1,1)</f>
        <v>45931</v>
      </c>
    </row>
    <row r="72" spans="1:1" ht="21" customHeight="1" x14ac:dyDescent="0.25">
      <c r="A72" s="6">
        <f t="shared" si="2"/>
        <v>45962</v>
      </c>
    </row>
    <row r="73" spans="1:1" ht="21" customHeight="1" x14ac:dyDescent="0.25">
      <c r="A73" s="6">
        <f t="shared" si="2"/>
        <v>45992</v>
      </c>
    </row>
    <row r="74" spans="1:1" ht="21" customHeight="1" x14ac:dyDescent="0.25">
      <c r="A74" s="6">
        <f t="shared" si="2"/>
        <v>46023</v>
      </c>
    </row>
    <row r="75" spans="1:1" ht="21" customHeight="1" x14ac:dyDescent="0.25">
      <c r="A75" s="6">
        <f t="shared" si="2"/>
        <v>46054</v>
      </c>
    </row>
    <row r="76" spans="1:1" ht="21" customHeight="1" x14ac:dyDescent="0.25">
      <c r="A76" s="6">
        <f t="shared" si="2"/>
        <v>46082</v>
      </c>
    </row>
    <row r="77" spans="1:1" ht="21" customHeight="1" x14ac:dyDescent="0.25">
      <c r="A77" s="6">
        <f t="shared" si="2"/>
        <v>46113</v>
      </c>
    </row>
    <row r="78" spans="1:1" ht="21" customHeight="1" x14ac:dyDescent="0.25">
      <c r="A78" s="6">
        <f t="shared" si="2"/>
        <v>46143</v>
      </c>
    </row>
    <row r="79" spans="1:1" ht="21" customHeight="1" x14ac:dyDescent="0.25">
      <c r="A79" s="6">
        <f t="shared" si="2"/>
        <v>46174</v>
      </c>
    </row>
    <row r="80" spans="1:1" ht="21" customHeight="1" x14ac:dyDescent="0.25">
      <c r="A80" s="6">
        <f t="shared" si="2"/>
        <v>46204</v>
      </c>
    </row>
    <row r="81" spans="1:1" ht="21" customHeight="1" x14ac:dyDescent="0.25">
      <c r="A81" s="6">
        <f t="shared" si="2"/>
        <v>46235</v>
      </c>
    </row>
    <row r="82" spans="1:1" ht="21" customHeight="1" x14ac:dyDescent="0.25">
      <c r="A82" s="6">
        <f t="shared" si="2"/>
        <v>46266</v>
      </c>
    </row>
    <row r="83" spans="1:1" ht="21" customHeight="1" x14ac:dyDescent="0.25">
      <c r="A83" s="6">
        <f t="shared" si="2"/>
        <v>46296</v>
      </c>
    </row>
    <row r="84" spans="1:1" ht="21" customHeight="1" x14ac:dyDescent="0.25">
      <c r="A84" s="6">
        <f t="shared" si="2"/>
        <v>46327</v>
      </c>
    </row>
    <row r="85" spans="1:1" ht="21" customHeight="1" x14ac:dyDescent="0.25">
      <c r="A85" s="6">
        <f t="shared" si="2"/>
        <v>46357</v>
      </c>
    </row>
    <row r="86" spans="1:1" ht="21" customHeight="1" x14ac:dyDescent="0.25">
      <c r="A86" s="6">
        <f t="shared" si="2"/>
        <v>46388</v>
      </c>
    </row>
    <row r="87" spans="1:1" ht="21" customHeight="1" x14ac:dyDescent="0.25">
      <c r="A87" s="6">
        <f t="shared" si="2"/>
        <v>46419</v>
      </c>
    </row>
    <row r="88" spans="1:1" ht="21" customHeight="1" x14ac:dyDescent="0.25">
      <c r="A88" s="6">
        <f t="shared" si="2"/>
        <v>46447</v>
      </c>
    </row>
    <row r="89" spans="1:1" ht="21" customHeight="1" x14ac:dyDescent="0.25">
      <c r="A89" s="6">
        <f t="shared" si="2"/>
        <v>46478</v>
      </c>
    </row>
    <row r="90" spans="1:1" ht="21" customHeight="1" x14ac:dyDescent="0.25">
      <c r="A90" s="6">
        <f t="shared" si="2"/>
        <v>46508</v>
      </c>
    </row>
    <row r="91" spans="1:1" ht="21" customHeight="1" x14ac:dyDescent="0.25">
      <c r="A91" s="6">
        <f t="shared" si="2"/>
        <v>46539</v>
      </c>
    </row>
    <row r="92" spans="1:1" ht="21" customHeight="1" x14ac:dyDescent="0.25">
      <c r="A92" s="6">
        <f t="shared" si="2"/>
        <v>46569</v>
      </c>
    </row>
    <row r="93" spans="1:1" ht="21" customHeight="1" x14ac:dyDescent="0.25">
      <c r="A93" s="6">
        <f t="shared" si="2"/>
        <v>46600</v>
      </c>
    </row>
    <row r="94" spans="1:1" ht="21" customHeight="1" x14ac:dyDescent="0.25">
      <c r="A94" s="6">
        <f t="shared" si="2"/>
        <v>46631</v>
      </c>
    </row>
    <row r="95" spans="1:1" ht="21" customHeight="1" x14ac:dyDescent="0.25">
      <c r="A95" s="6">
        <f t="shared" si="2"/>
        <v>46661</v>
      </c>
    </row>
    <row r="96" spans="1:1" ht="21" customHeight="1" x14ac:dyDescent="0.25">
      <c r="A96" s="6">
        <f t="shared" si="2"/>
        <v>46692</v>
      </c>
    </row>
    <row r="97" spans="1:1" ht="21" customHeight="1" x14ac:dyDescent="0.25">
      <c r="A97" s="6">
        <f t="shared" si="2"/>
        <v>46722</v>
      </c>
    </row>
    <row r="98" spans="1:1" ht="21" customHeight="1" x14ac:dyDescent="0.25">
      <c r="A98" s="6">
        <f t="shared" si="2"/>
        <v>46753</v>
      </c>
    </row>
    <row r="99" spans="1:1" ht="21" customHeight="1" x14ac:dyDescent="0.25">
      <c r="A99" s="6">
        <f t="shared" si="2"/>
        <v>46784</v>
      </c>
    </row>
    <row r="100" spans="1:1" ht="21" customHeight="1" x14ac:dyDescent="0.25">
      <c r="A100" s="6">
        <f t="shared" si="2"/>
        <v>46813</v>
      </c>
    </row>
    <row r="101" spans="1:1" ht="21" customHeight="1" x14ac:dyDescent="0.25">
      <c r="A101" s="6">
        <f t="shared" si="2"/>
        <v>46844</v>
      </c>
    </row>
    <row r="102" spans="1:1" ht="21" customHeight="1" x14ac:dyDescent="0.25">
      <c r="A102" s="6">
        <f t="shared" si="2"/>
        <v>46874</v>
      </c>
    </row>
    <row r="103" spans="1:1" ht="21" customHeight="1" x14ac:dyDescent="0.25">
      <c r="A103" s="6">
        <f t="shared" si="2"/>
        <v>46905</v>
      </c>
    </row>
    <row r="104" spans="1:1" ht="21" customHeight="1" x14ac:dyDescent="0.25">
      <c r="A104" s="6">
        <f>DATE(YEAR(A103),MONTH(A103)+1,1)</f>
        <v>46935</v>
      </c>
    </row>
    <row r="105" spans="1:1" ht="21" customHeight="1" x14ac:dyDescent="0.25">
      <c r="A105" s="6">
        <f t="shared" ref="A105:A133" si="3">DATE(YEAR(A104),MONTH(A104)+1,1)</f>
        <v>46966</v>
      </c>
    </row>
    <row r="106" spans="1:1" ht="21" customHeight="1" x14ac:dyDescent="0.25">
      <c r="A106" s="6">
        <f t="shared" si="3"/>
        <v>46997</v>
      </c>
    </row>
    <row r="107" spans="1:1" ht="21" customHeight="1" x14ac:dyDescent="0.25">
      <c r="A107" s="6">
        <f t="shared" si="3"/>
        <v>47027</v>
      </c>
    </row>
    <row r="108" spans="1:1" ht="21" customHeight="1" x14ac:dyDescent="0.25">
      <c r="A108" s="6">
        <f t="shared" si="3"/>
        <v>47058</v>
      </c>
    </row>
    <row r="109" spans="1:1" ht="21" customHeight="1" x14ac:dyDescent="0.25">
      <c r="A109" s="6">
        <f t="shared" si="3"/>
        <v>47088</v>
      </c>
    </row>
    <row r="110" spans="1:1" ht="21" customHeight="1" x14ac:dyDescent="0.25">
      <c r="A110" s="6">
        <f t="shared" si="3"/>
        <v>47119</v>
      </c>
    </row>
    <row r="111" spans="1:1" ht="21" customHeight="1" x14ac:dyDescent="0.25">
      <c r="A111" s="6">
        <f t="shared" si="3"/>
        <v>47150</v>
      </c>
    </row>
    <row r="112" spans="1:1" ht="21" customHeight="1" x14ac:dyDescent="0.25">
      <c r="A112" s="6">
        <f t="shared" si="3"/>
        <v>47178</v>
      </c>
    </row>
    <row r="113" spans="1:1" ht="21" customHeight="1" x14ac:dyDescent="0.25">
      <c r="A113" s="6">
        <f t="shared" si="3"/>
        <v>47209</v>
      </c>
    </row>
    <row r="114" spans="1:1" ht="21" customHeight="1" x14ac:dyDescent="0.25">
      <c r="A114" s="6">
        <f t="shared" si="3"/>
        <v>47239</v>
      </c>
    </row>
    <row r="115" spans="1:1" ht="21" customHeight="1" x14ac:dyDescent="0.25">
      <c r="A115" s="6">
        <f t="shared" si="3"/>
        <v>47270</v>
      </c>
    </row>
    <row r="116" spans="1:1" ht="21" customHeight="1" x14ac:dyDescent="0.25">
      <c r="A116" s="6">
        <f t="shared" si="3"/>
        <v>47300</v>
      </c>
    </row>
    <row r="117" spans="1:1" ht="21" customHeight="1" x14ac:dyDescent="0.25">
      <c r="A117" s="6">
        <f t="shared" si="3"/>
        <v>47331</v>
      </c>
    </row>
    <row r="118" spans="1:1" ht="21" customHeight="1" x14ac:dyDescent="0.25">
      <c r="A118" s="6">
        <f t="shared" si="3"/>
        <v>47362</v>
      </c>
    </row>
    <row r="119" spans="1:1" ht="21" customHeight="1" x14ac:dyDescent="0.25">
      <c r="A119" s="6">
        <f t="shared" si="3"/>
        <v>47392</v>
      </c>
    </row>
    <row r="120" spans="1:1" ht="21" customHeight="1" x14ac:dyDescent="0.25">
      <c r="A120" s="6">
        <f t="shared" si="3"/>
        <v>47423</v>
      </c>
    </row>
    <row r="121" spans="1:1" ht="21" customHeight="1" x14ac:dyDescent="0.25">
      <c r="A121" s="6">
        <f t="shared" si="3"/>
        <v>47453</v>
      </c>
    </row>
    <row r="122" spans="1:1" ht="21" customHeight="1" x14ac:dyDescent="0.25">
      <c r="A122" s="6">
        <f t="shared" si="3"/>
        <v>47484</v>
      </c>
    </row>
    <row r="123" spans="1:1" ht="21" customHeight="1" x14ac:dyDescent="0.25">
      <c r="A123" s="6">
        <f t="shared" si="3"/>
        <v>47515</v>
      </c>
    </row>
    <row r="124" spans="1:1" ht="21" customHeight="1" x14ac:dyDescent="0.25">
      <c r="A124" s="6">
        <f t="shared" si="3"/>
        <v>47543</v>
      </c>
    </row>
    <row r="125" spans="1:1" ht="21" customHeight="1" x14ac:dyDescent="0.25">
      <c r="A125" s="6">
        <f t="shared" si="3"/>
        <v>47574</v>
      </c>
    </row>
    <row r="126" spans="1:1" ht="21" customHeight="1" x14ac:dyDescent="0.25">
      <c r="A126" s="6">
        <f t="shared" si="3"/>
        <v>47604</v>
      </c>
    </row>
    <row r="127" spans="1:1" ht="21" customHeight="1" x14ac:dyDescent="0.25">
      <c r="A127" s="6">
        <f t="shared" si="3"/>
        <v>47635</v>
      </c>
    </row>
    <row r="128" spans="1:1" ht="21" customHeight="1" x14ac:dyDescent="0.25">
      <c r="A128" s="6">
        <f t="shared" si="3"/>
        <v>47665</v>
      </c>
    </row>
    <row r="129" spans="1:1" ht="21" customHeight="1" x14ac:dyDescent="0.25">
      <c r="A129" s="6">
        <f t="shared" si="3"/>
        <v>47696</v>
      </c>
    </row>
    <row r="130" spans="1:1" ht="21" customHeight="1" x14ac:dyDescent="0.25">
      <c r="A130" s="6">
        <f t="shared" si="3"/>
        <v>47727</v>
      </c>
    </row>
    <row r="131" spans="1:1" ht="21" customHeight="1" x14ac:dyDescent="0.25">
      <c r="A131" s="6">
        <f t="shared" si="3"/>
        <v>47757</v>
      </c>
    </row>
    <row r="132" spans="1:1" ht="21" customHeight="1" x14ac:dyDescent="0.25">
      <c r="A132" s="6">
        <f t="shared" si="3"/>
        <v>47788</v>
      </c>
    </row>
    <row r="133" spans="1:1" ht="21" customHeight="1" x14ac:dyDescent="0.25">
      <c r="A133" s="6">
        <f t="shared" si="3"/>
        <v>47818</v>
      </c>
    </row>
    <row r="134" spans="1:1" ht="21" customHeight="1" x14ac:dyDescent="0.25">
      <c r="A134" s="7"/>
    </row>
    <row r="135" spans="1:1" ht="21" customHeight="1" x14ac:dyDescent="0.25">
      <c r="A135" s="7"/>
    </row>
    <row r="136" spans="1:1" ht="21" customHeight="1" x14ac:dyDescent="0.25">
      <c r="A136" s="7"/>
    </row>
    <row r="137" spans="1:1" ht="21" customHeight="1" x14ac:dyDescent="0.25">
      <c r="A137" s="7"/>
    </row>
    <row r="138" spans="1:1" ht="21" customHeight="1" x14ac:dyDescent="0.25">
      <c r="A138" s="7"/>
    </row>
    <row r="139" spans="1:1" ht="21" customHeight="1" x14ac:dyDescent="0.25">
      <c r="A139" s="7"/>
    </row>
    <row r="140" spans="1:1" ht="21" customHeight="1" x14ac:dyDescent="0.25">
      <c r="A140" s="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Budgeting</vt:lpstr>
      <vt:lpstr>Months</vt:lpstr>
      <vt:lpstr>Budgeting!Print_Area</vt:lpstr>
      <vt:lpstr>SELMONTH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cp:lastPrinted>2020-05-27T04:30:11Z</cp:lastPrinted>
  <dcterms:created xsi:type="dcterms:W3CDTF">2020-05-18T17:25:06Z</dcterms:created>
  <dcterms:modified xsi:type="dcterms:W3CDTF">2020-05-27T04:36:27Z</dcterms:modified>
</cp:coreProperties>
</file>